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https://fnfms.sharepoint.com/sites/FNTGEliteEscrow/Shared Documents/Coaching/Articles and Exercises for Leadership Academy/Goal Setting/"/>
    </mc:Choice>
  </mc:AlternateContent>
  <xr:revisionPtr revIDLastSave="3" documentId="8_{3D16AED6-9A99-4646-9BDC-D517899DBD9B}" xr6:coauthVersionLast="36" xr6:coauthVersionMax="36" xr10:uidLastSave="{94B72B33-B399-164C-9038-A59429F0E977}"/>
  <bookViews>
    <workbookView xWindow="640" yWindow="460" windowWidth="28160" windowHeight="1562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8" i="1"/>
  <c r="J27" i="1"/>
  <c r="J28" i="1"/>
  <c r="J29" i="1"/>
  <c r="J30" i="1"/>
  <c r="J31" i="1"/>
  <c r="D7" i="1"/>
  <c r="H14" i="1"/>
  <c r="E14" i="1" s="1"/>
  <c r="D28" i="1"/>
  <c r="G14" i="1"/>
  <c r="F14" i="1"/>
  <c r="D14" i="1" s="1"/>
  <c r="D17" i="1"/>
  <c r="D18" i="1"/>
  <c r="D20" i="1"/>
  <c r="E28" i="1"/>
  <c r="E17" i="1"/>
  <c r="E18" i="1"/>
  <c r="E20" i="1"/>
  <c r="E27" i="1"/>
  <c r="E26" i="1"/>
  <c r="E29" i="1"/>
  <c r="E30" i="1"/>
  <c r="E31" i="1"/>
  <c r="E32" i="1"/>
  <c r="E33" i="1"/>
  <c r="E34" i="1"/>
  <c r="E35" i="1"/>
  <c r="E36" i="1"/>
  <c r="E37" i="1"/>
  <c r="E38" i="1"/>
  <c r="D29" i="1"/>
  <c r="D30" i="1"/>
  <c r="D31" i="1"/>
  <c r="D32" i="1"/>
  <c r="D33" i="1"/>
  <c r="D34" i="1"/>
  <c r="D35" i="1"/>
  <c r="D36" i="1"/>
  <c r="D37" i="1"/>
  <c r="D38" i="1"/>
  <c r="D27" i="1"/>
  <c r="E16" i="1"/>
  <c r="E19" i="1"/>
  <c r="E21" i="1"/>
  <c r="E22" i="1"/>
  <c r="E23" i="1"/>
  <c r="E24" i="1"/>
  <c r="E25" i="1"/>
  <c r="E15" i="1"/>
  <c r="D16" i="1"/>
  <c r="D19" i="1"/>
  <c r="D21" i="1"/>
  <c r="D22" i="1"/>
  <c r="D23" i="1"/>
  <c r="D24" i="1"/>
  <c r="D25" i="1"/>
  <c r="D26" i="1"/>
  <c r="D15" i="1"/>
  <c r="J26" i="1"/>
  <c r="I27" i="1"/>
  <c r="I15" i="1"/>
  <c r="I28" i="1"/>
  <c r="I29" i="1"/>
  <c r="I30" i="1"/>
  <c r="I31" i="1"/>
  <c r="I32" i="1"/>
  <c r="I33" i="1"/>
  <c r="I34" i="1"/>
  <c r="I35" i="1"/>
  <c r="I36" i="1"/>
  <c r="I37" i="1"/>
  <c r="I38" i="1"/>
  <c r="I16" i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J32" i="1"/>
  <c r="J33" i="1"/>
  <c r="J34" i="1"/>
  <c r="J35" i="1"/>
  <c r="J36" i="1"/>
  <c r="J37" i="1"/>
  <c r="J38" i="1"/>
  <c r="J14" i="1" l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D9" i="1"/>
  <c r="D11" i="1" s="1"/>
</calcChain>
</file>

<file path=xl/sharedStrings.xml><?xml version="1.0" encoding="utf-8"?>
<sst xmlns="http://schemas.openxmlformats.org/spreadsheetml/2006/main" count="45" uniqueCount="44">
  <si>
    <t>Month</t>
  </si>
  <si>
    <t>Balance to Hit Goal!</t>
  </si>
  <si>
    <t>Actual Opened Orders</t>
  </si>
  <si>
    <t xml:space="preserve">Actual Closed Orders </t>
  </si>
  <si>
    <t>Actual Income</t>
  </si>
  <si>
    <t>Goal Income this month</t>
  </si>
  <si>
    <t>Goal New Order this month</t>
  </si>
  <si>
    <t>Goal Closing this month</t>
  </si>
  <si>
    <t>Annual Revenue Goal</t>
  </si>
  <si>
    <t>Aggregated</t>
  </si>
  <si>
    <t>Actual Closing Ratio</t>
  </si>
  <si>
    <t>Actual Fee Per File</t>
  </si>
  <si>
    <t>Projected Fee Per File</t>
  </si>
  <si>
    <t xml:space="preserve">Projected Closing Ratio </t>
  </si>
  <si>
    <t>Goals in writing are dreams with deadlines. - Brian Tracy</t>
  </si>
  <si>
    <t>Goal Income this month * =balance to hit the goal / months left</t>
  </si>
  <si>
    <t>Projected Fee Per File ** = average( previous 3 month)</t>
  </si>
  <si>
    <t>Projected Closing Ratio *** = average( previous 3 month )</t>
  </si>
  <si>
    <t>2019 January</t>
  </si>
  <si>
    <t>2019 February</t>
  </si>
  <si>
    <t>2019 March</t>
  </si>
  <si>
    <t>2019 April</t>
  </si>
  <si>
    <t>2019 May</t>
  </si>
  <si>
    <t>2019 June</t>
  </si>
  <si>
    <t>2019 July</t>
  </si>
  <si>
    <t>2019 August</t>
  </si>
  <si>
    <t>2019 September</t>
  </si>
  <si>
    <t>2019 October</t>
  </si>
  <si>
    <t>2019 November</t>
  </si>
  <si>
    <t>2019 December</t>
  </si>
  <si>
    <r>
      <rPr>
        <b/>
        <sz val="22"/>
        <color rgb="FFFF0000"/>
        <rFont val="Calibri"/>
        <family val="2"/>
        <scheme val="minor"/>
      </rPr>
      <t>Escrow Officer</t>
    </r>
    <r>
      <rPr>
        <b/>
        <sz val="22"/>
        <color theme="1"/>
        <rFont val="Calibri"/>
        <family val="2"/>
        <scheme val="minor"/>
      </rPr>
      <t xml:space="preserve">'s Goal Worksheet for </t>
    </r>
    <r>
      <rPr>
        <b/>
        <sz val="22"/>
        <color rgb="FFFF0000"/>
        <rFont val="Calibri"/>
        <family val="2"/>
        <scheme val="minor"/>
      </rPr>
      <t>2020</t>
    </r>
  </si>
  <si>
    <t>TOTAL 2019</t>
  </si>
  <si>
    <t>2020 January</t>
  </si>
  <si>
    <t>2020 February</t>
  </si>
  <si>
    <t>2020 March</t>
  </si>
  <si>
    <t>2020 April</t>
  </si>
  <si>
    <t>2020 May</t>
  </si>
  <si>
    <t>2020 June</t>
  </si>
  <si>
    <t>2020 July</t>
  </si>
  <si>
    <t>2020 August</t>
  </si>
  <si>
    <t>2020 September</t>
  </si>
  <si>
    <t>2020 October</t>
  </si>
  <si>
    <t>2020 December</t>
  </si>
  <si>
    <t>2020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</si>
</sst>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Segoe Print Bold"/>
    </font>
    <font>
      <b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36"/>
      <color theme="1"/>
      <name val="Brush Script MT Italic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1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/>
    <xf numFmtId="10" fontId="8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2" fillId="0" borderId="4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5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9" xfId="0" applyFont="1" applyBorder="1"/>
    <xf numFmtId="0" fontId="6" fillId="0" borderId="5" xfId="0" applyFont="1" applyBorder="1"/>
    <xf numFmtId="0" fontId="10" fillId="0" borderId="0" xfId="0" applyFont="1" applyBorder="1" applyAlignment="1"/>
    <xf numFmtId="0" fontId="7" fillId="3" borderId="0" xfId="0" applyFont="1" applyFill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1" fillId="0" borderId="0" xfId="0" applyFont="1" applyFill="1" applyBorder="1" applyAlignment="1">
      <alignment horizontal="center"/>
    </xf>
    <xf numFmtId="0" fontId="2" fillId="0" borderId="3" xfId="0" applyFont="1" applyFill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11" fillId="0" borderId="0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64" fontId="1" fillId="4" borderId="0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Aggregat</a:t>
            </a:r>
            <a:r>
              <a:rPr lang="en-US" sz="2000" baseline="0"/>
              <a:t>ed </a:t>
            </a:r>
            <a:r>
              <a:rPr lang="en-US" sz="2000"/>
              <a:t>Income</a:t>
            </a:r>
            <a:r>
              <a:rPr lang="en-US" sz="2000" baseline="0"/>
              <a:t> Comparison</a:t>
            </a:r>
          </a:p>
          <a:p>
            <a:pPr>
              <a:defRPr sz="2000"/>
            </a:pPr>
            <a:endParaRPr lang="en-US" sz="2000"/>
          </a:p>
        </c:rich>
      </c:tx>
      <c:layout>
        <c:manualLayout>
          <c:xMode val="edge"/>
          <c:yMode val="edge"/>
          <c:x val="0.25369141431227299"/>
          <c:y val="1.98807094814704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183835369546903E-2"/>
          <c:y val="0.234830940395128"/>
          <c:w val="0.90543617319880099"/>
          <c:h val="0.48421894327923998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Sheet1!$C$27:$C$38</c:f>
              <c:strCache>
                <c:ptCount val="12"/>
                <c:pt idx="0">
                  <c:v>2020 January</c:v>
                </c:pt>
                <c:pt idx="1">
                  <c:v>2020 February</c:v>
                </c:pt>
                <c:pt idx="2">
                  <c:v>2020 March</c:v>
                </c:pt>
                <c:pt idx="3">
                  <c:v>2020 April</c:v>
                </c:pt>
                <c:pt idx="4">
                  <c:v>2020 May</c:v>
                </c:pt>
                <c:pt idx="5">
                  <c:v>2020 June</c:v>
                </c:pt>
                <c:pt idx="6">
                  <c:v>2020 July</c:v>
                </c:pt>
                <c:pt idx="7">
                  <c:v>2020 August</c:v>
                </c:pt>
                <c:pt idx="8">
                  <c:v>2020 September</c:v>
                </c:pt>
                <c:pt idx="9">
                  <c:v>2020 October</c:v>
                </c:pt>
                <c:pt idx="10">
                  <c:v>2020 November</c:v>
                </c:pt>
                <c:pt idx="11">
                  <c:v>2020 December</c:v>
                </c:pt>
              </c:strCache>
            </c:strRef>
          </c:cat>
          <c:val>
            <c:numRef>
              <c:f>Sheet1!$I$15:$I$26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6-C348-BDF6-E191F63F6DD9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Sheet1!$I$27:$I$38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A6-C348-BDF6-E191F63F6D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74188816"/>
        <c:axId val="1268120496"/>
      </c:barChart>
      <c:catAx>
        <c:axId val="127418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120496"/>
        <c:crosses val="autoZero"/>
        <c:auto val="1"/>
        <c:lblAlgn val="ctr"/>
        <c:lblOffset val="100"/>
        <c:noMultiLvlLbl val="0"/>
      </c:catAx>
      <c:valAx>
        <c:axId val="1268120496"/>
        <c:scaling>
          <c:orientation val="minMax"/>
          <c:max val="800000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1274188816"/>
        <c:crosses val="autoZero"/>
        <c:crossBetween val="between"/>
        <c:majorUnit val="100000"/>
        <c:minorUnit val="2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191772786383598"/>
          <c:y val="0.110953769993028"/>
          <c:w val="0.18597849049356599"/>
          <c:h val="0.10238659307568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228315</xdr:colOff>
      <xdr:row>2</xdr:row>
      <xdr:rowOff>173091</xdr:rowOff>
    </xdr:from>
    <xdr:to>
      <xdr:col>10</xdr:col>
      <xdr:colOff>956067</xdr:colOff>
      <xdr:row>11</xdr:row>
      <xdr:rowOff>287391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45"/>
  <sheetViews>
    <sheetView tabSelected="1" view="pageLayout" zoomScale="89" zoomScaleNormal="75" zoomScalePageLayoutView="89" workbookViewId="0">
      <selection activeCell="C6" sqref="C6"/>
    </sheetView>
  </sheetViews>
  <sheetFormatPr baseColWidth="10" defaultColWidth="10.83203125" defaultRowHeight="29"/>
  <cols>
    <col min="1" max="2" width="10.83203125" style="4"/>
    <col min="3" max="3" width="42" style="4" customWidth="1"/>
    <col min="4" max="4" width="24.1640625" style="4" customWidth="1"/>
    <col min="5" max="5" width="22.5" style="4" bestFit="1" customWidth="1"/>
    <col min="6" max="6" width="27.1640625" style="4" bestFit="1" customWidth="1"/>
    <col min="7" max="7" width="25.1640625" style="4" bestFit="1" customWidth="1"/>
    <col min="8" max="8" width="17.6640625" style="4" customWidth="1"/>
    <col min="9" max="9" width="0.33203125" style="32" customWidth="1"/>
    <col min="10" max="10" width="24.1640625" style="4" bestFit="1" customWidth="1"/>
    <col min="11" max="11" width="15.1640625" style="4" customWidth="1"/>
    <col min="12" max="16384" width="10.83203125" style="4"/>
  </cols>
  <sheetData>
    <row r="2" spans="2:11" ht="30" thickBot="1"/>
    <row r="3" spans="2:11">
      <c r="B3" s="1"/>
      <c r="C3" s="2"/>
      <c r="D3" s="2"/>
      <c r="E3" s="2"/>
      <c r="F3" s="2"/>
      <c r="G3" s="2"/>
      <c r="H3" s="2"/>
      <c r="I3" s="45"/>
      <c r="J3" s="2"/>
      <c r="K3" s="39"/>
    </row>
    <row r="4" spans="2:11" ht="34">
      <c r="B4" s="3"/>
      <c r="C4" s="43" t="s">
        <v>30</v>
      </c>
      <c r="E4" s="31"/>
      <c r="F4" s="41"/>
      <c r="K4" s="5"/>
    </row>
    <row r="5" spans="2:11" ht="34">
      <c r="B5" s="3"/>
      <c r="C5" s="60" t="s">
        <v>8</v>
      </c>
      <c r="D5" s="66">
        <v>1000000</v>
      </c>
      <c r="J5" s="14"/>
      <c r="K5" s="5"/>
    </row>
    <row r="6" spans="2:11" ht="34">
      <c r="B6" s="3"/>
      <c r="C6" s="42" t="s">
        <v>32</v>
      </c>
      <c r="D6" s="26"/>
      <c r="J6" s="14"/>
      <c r="K6" s="5"/>
    </row>
    <row r="7" spans="2:11">
      <c r="B7" s="3"/>
      <c r="C7" s="24" t="s">
        <v>5</v>
      </c>
      <c r="D7" s="27">
        <f>INDEX(C15:J38,MATCH(C6,C15:C38,0)-1,8)/(24-MATCH(C6,C15:C38,0)+1)</f>
        <v>83333.333333333328</v>
      </c>
      <c r="K7" s="5"/>
    </row>
    <row r="8" spans="2:11">
      <c r="B8" s="3"/>
      <c r="C8" s="24" t="s">
        <v>12</v>
      </c>
      <c r="D8" s="28" t="e">
        <f>SUM(INDEX(C15:J38, MATCH(C6,C15:C38,0)-1,6), INDEX(C15:J38, MATCH(C6,C15:C38,0)-2,6), INDEX(C15:J38, MATCH(C6,C15:C38,0)-3,6))/SUM(INDEX(C15:J38, MATCH(C6,C15:C38,0)-1,5), INDEX(C15:J38, MATCH(C6,C15:C38,0)-2,5), INDEX(C15:J38, MATCH(C6,C15:C38,0)-3,5))</f>
        <v>#DIV/0!</v>
      </c>
      <c r="K8" s="5"/>
    </row>
    <row r="9" spans="2:11">
      <c r="B9" s="3"/>
      <c r="C9" s="24" t="s">
        <v>7</v>
      </c>
      <c r="D9" s="38" t="e">
        <f>ROUND(D7/D8,0)</f>
        <v>#DIV/0!</v>
      </c>
      <c r="E9" s="15"/>
      <c r="F9" s="16"/>
      <c r="K9" s="5"/>
    </row>
    <row r="10" spans="2:11">
      <c r="B10" s="3"/>
      <c r="C10" s="24" t="s">
        <v>13</v>
      </c>
      <c r="D10" s="37" t="e">
        <f>SUM(INDEX(C15:J38, MATCH(C6,C15:C38,0)-1,5), INDEX(C15:J38, MATCH(C6,C15:C38,0)-2,5), INDEX(C15:J38, MATCH(C6,C15:C38,0)-3,5))/SUM(INDEX(C15:J38, MATCH(C6,C15:C38,0)-1,4), INDEX(C15:J38, MATCH(C6,C15:C38,0)-2,4), INDEX(C15:J38, MATCH(C6,C15:C38,0)-3,4))</f>
        <v>#DIV/0!</v>
      </c>
      <c r="E10" s="24"/>
      <c r="F10" s="32"/>
      <c r="G10" s="32"/>
      <c r="H10" s="32"/>
      <c r="K10" s="5"/>
    </row>
    <row r="11" spans="2:11">
      <c r="B11" s="3"/>
      <c r="C11" s="24" t="s">
        <v>6</v>
      </c>
      <c r="D11" s="38" t="e">
        <f>ROUND(D9/D10,0)</f>
        <v>#DIV/0!</v>
      </c>
      <c r="E11" s="24"/>
      <c r="F11" s="25"/>
      <c r="G11" s="25"/>
      <c r="H11" s="25"/>
      <c r="I11" s="25"/>
      <c r="K11" s="40"/>
    </row>
    <row r="12" spans="2:11">
      <c r="B12" s="3"/>
      <c r="C12" s="6"/>
      <c r="D12" s="6"/>
      <c r="E12" s="6"/>
      <c r="F12" s="6"/>
      <c r="G12" s="6"/>
      <c r="H12" s="6"/>
      <c r="I12" s="46"/>
      <c r="J12" s="6"/>
      <c r="K12" s="5"/>
    </row>
    <row r="13" spans="2:11" s="33" customFormat="1" ht="50.25" customHeight="1">
      <c r="B13" s="7"/>
      <c r="C13" s="35" t="s">
        <v>0</v>
      </c>
      <c r="D13" s="36" t="s">
        <v>10</v>
      </c>
      <c r="E13" s="36" t="s">
        <v>11</v>
      </c>
      <c r="F13" s="63" t="s">
        <v>2</v>
      </c>
      <c r="G13" s="63" t="s">
        <v>3</v>
      </c>
      <c r="H13" s="63" t="s">
        <v>4</v>
      </c>
      <c r="I13" s="47" t="s">
        <v>9</v>
      </c>
      <c r="J13" s="36" t="s">
        <v>1</v>
      </c>
      <c r="K13" s="8"/>
    </row>
    <row r="14" spans="2:11" s="34" customFormat="1">
      <c r="B14" s="29"/>
      <c r="C14" s="23" t="s">
        <v>31</v>
      </c>
      <c r="D14" s="53" t="e">
        <f>G14/F14</f>
        <v>#DIV/0!</v>
      </c>
      <c r="E14" s="54" t="e">
        <f>H14/G14</f>
        <v>#DIV/0!</v>
      </c>
      <c r="F14" s="64">
        <f>SUM(F15:F26)</f>
        <v>0</v>
      </c>
      <c r="G14" s="64">
        <f>SUM(G15:G26)</f>
        <v>0</v>
      </c>
      <c r="H14" s="65">
        <f>SUM(H15:H26)</f>
        <v>0</v>
      </c>
      <c r="I14" s="48"/>
      <c r="J14" s="55">
        <f>H14</f>
        <v>0</v>
      </c>
      <c r="K14" s="30"/>
    </row>
    <row r="15" spans="2:11" s="33" customFormat="1">
      <c r="B15" s="7"/>
      <c r="C15" s="12" t="s">
        <v>18</v>
      </c>
      <c r="D15" s="53" t="e">
        <f>G15/F15</f>
        <v>#DIV/0!</v>
      </c>
      <c r="E15" s="54" t="e">
        <f>H15/G15</f>
        <v>#DIV/0!</v>
      </c>
      <c r="F15" s="56"/>
      <c r="G15" s="56"/>
      <c r="H15" s="57"/>
      <c r="I15" s="48">
        <f>H15</f>
        <v>0</v>
      </c>
      <c r="J15" s="55">
        <f>J14-H15</f>
        <v>0</v>
      </c>
      <c r="K15" s="8"/>
    </row>
    <row r="16" spans="2:11" s="33" customFormat="1">
      <c r="B16" s="7"/>
      <c r="C16" s="21" t="s">
        <v>19</v>
      </c>
      <c r="D16" s="53" t="e">
        <f t="shared" ref="D16:D26" si="0">G16/F16</f>
        <v>#DIV/0!</v>
      </c>
      <c r="E16" s="54" t="e">
        <f t="shared" ref="E16:E26" si="1">H16/G16</f>
        <v>#DIV/0!</v>
      </c>
      <c r="F16" s="56"/>
      <c r="G16" s="56"/>
      <c r="H16" s="57"/>
      <c r="I16" s="48">
        <f>I15+H16</f>
        <v>0</v>
      </c>
      <c r="J16" s="55">
        <f t="shared" ref="J16:J25" si="2">J15-H16</f>
        <v>0</v>
      </c>
      <c r="K16" s="8"/>
    </row>
    <row r="17" spans="2:11" s="33" customFormat="1">
      <c r="B17" s="7"/>
      <c r="C17" s="12" t="s">
        <v>20</v>
      </c>
      <c r="D17" s="53" t="e">
        <f t="shared" si="0"/>
        <v>#DIV/0!</v>
      </c>
      <c r="E17" s="54" t="e">
        <f t="shared" si="1"/>
        <v>#DIV/0!</v>
      </c>
      <c r="F17" s="56"/>
      <c r="G17" s="56"/>
      <c r="H17" s="57"/>
      <c r="I17" s="48">
        <f t="shared" ref="I17:I26" si="3">I16+H17</f>
        <v>0</v>
      </c>
      <c r="J17" s="55">
        <f t="shared" si="2"/>
        <v>0</v>
      </c>
      <c r="K17" s="8"/>
    </row>
    <row r="18" spans="2:11" s="33" customFormat="1">
      <c r="B18" s="7"/>
      <c r="C18" s="12" t="s">
        <v>21</v>
      </c>
      <c r="D18" s="53" t="e">
        <f t="shared" si="0"/>
        <v>#DIV/0!</v>
      </c>
      <c r="E18" s="54" t="e">
        <f t="shared" si="1"/>
        <v>#DIV/0!</v>
      </c>
      <c r="F18" s="56"/>
      <c r="G18" s="56"/>
      <c r="H18" s="57"/>
      <c r="I18" s="48">
        <f t="shared" si="3"/>
        <v>0</v>
      </c>
      <c r="J18" s="55">
        <f t="shared" si="2"/>
        <v>0</v>
      </c>
      <c r="K18" s="8"/>
    </row>
    <row r="19" spans="2:11" s="33" customFormat="1">
      <c r="B19" s="7"/>
      <c r="C19" s="12" t="s">
        <v>22</v>
      </c>
      <c r="D19" s="53" t="e">
        <f t="shared" si="0"/>
        <v>#DIV/0!</v>
      </c>
      <c r="E19" s="54" t="e">
        <f t="shared" si="1"/>
        <v>#DIV/0!</v>
      </c>
      <c r="F19" s="56"/>
      <c r="G19" s="56"/>
      <c r="H19" s="57"/>
      <c r="I19" s="48">
        <f t="shared" si="3"/>
        <v>0</v>
      </c>
      <c r="J19" s="55">
        <f t="shared" si="2"/>
        <v>0</v>
      </c>
      <c r="K19" s="8"/>
    </row>
    <row r="20" spans="2:11" s="33" customFormat="1">
      <c r="B20" s="7"/>
      <c r="C20" s="12" t="s">
        <v>23</v>
      </c>
      <c r="D20" s="53" t="e">
        <f t="shared" si="0"/>
        <v>#DIV/0!</v>
      </c>
      <c r="E20" s="54" t="e">
        <f t="shared" si="1"/>
        <v>#DIV/0!</v>
      </c>
      <c r="F20" s="56"/>
      <c r="G20" s="56"/>
      <c r="H20" s="57"/>
      <c r="I20" s="48">
        <f t="shared" si="3"/>
        <v>0</v>
      </c>
      <c r="J20" s="55">
        <f t="shared" si="2"/>
        <v>0</v>
      </c>
      <c r="K20" s="8"/>
    </row>
    <row r="21" spans="2:11" s="33" customFormat="1">
      <c r="B21" s="7"/>
      <c r="C21" s="6" t="s">
        <v>24</v>
      </c>
      <c r="D21" s="53" t="e">
        <f t="shared" si="0"/>
        <v>#DIV/0!</v>
      </c>
      <c r="E21" s="54" t="e">
        <f t="shared" si="1"/>
        <v>#DIV/0!</v>
      </c>
      <c r="F21" s="56"/>
      <c r="G21" s="56"/>
      <c r="H21" s="57"/>
      <c r="I21" s="48">
        <f t="shared" si="3"/>
        <v>0</v>
      </c>
      <c r="J21" s="55">
        <f t="shared" si="2"/>
        <v>0</v>
      </c>
      <c r="K21" s="8"/>
    </row>
    <row r="22" spans="2:11" s="33" customFormat="1">
      <c r="B22" s="7"/>
      <c r="C22" s="6" t="s">
        <v>25</v>
      </c>
      <c r="D22" s="53" t="e">
        <f t="shared" si="0"/>
        <v>#DIV/0!</v>
      </c>
      <c r="E22" s="54" t="e">
        <f t="shared" si="1"/>
        <v>#DIV/0!</v>
      </c>
      <c r="F22" s="56"/>
      <c r="G22" s="56"/>
      <c r="H22" s="57"/>
      <c r="I22" s="48">
        <f t="shared" si="3"/>
        <v>0</v>
      </c>
      <c r="J22" s="55">
        <f t="shared" si="2"/>
        <v>0</v>
      </c>
      <c r="K22" s="8"/>
    </row>
    <row r="23" spans="2:11" s="33" customFormat="1">
      <c r="B23" s="7"/>
      <c r="C23" s="6" t="s">
        <v>26</v>
      </c>
      <c r="D23" s="53" t="e">
        <f t="shared" si="0"/>
        <v>#DIV/0!</v>
      </c>
      <c r="E23" s="54" t="e">
        <f t="shared" si="1"/>
        <v>#DIV/0!</v>
      </c>
      <c r="F23" s="56"/>
      <c r="G23" s="56"/>
      <c r="H23" s="57"/>
      <c r="I23" s="48">
        <f t="shared" si="3"/>
        <v>0</v>
      </c>
      <c r="J23" s="55">
        <f t="shared" si="2"/>
        <v>0</v>
      </c>
      <c r="K23" s="8"/>
    </row>
    <row r="24" spans="2:11" s="33" customFormat="1">
      <c r="B24" s="7"/>
      <c r="C24" s="6" t="s">
        <v>27</v>
      </c>
      <c r="D24" s="53" t="e">
        <f t="shared" si="0"/>
        <v>#DIV/0!</v>
      </c>
      <c r="E24" s="54" t="e">
        <f t="shared" si="1"/>
        <v>#DIV/0!</v>
      </c>
      <c r="F24" s="56"/>
      <c r="G24" s="56"/>
      <c r="H24" s="57"/>
      <c r="I24" s="48">
        <f t="shared" si="3"/>
        <v>0</v>
      </c>
      <c r="J24" s="55">
        <f t="shared" si="2"/>
        <v>0</v>
      </c>
      <c r="K24" s="8"/>
    </row>
    <row r="25" spans="2:11" s="33" customFormat="1">
      <c r="B25" s="7"/>
      <c r="C25" s="6" t="s">
        <v>28</v>
      </c>
      <c r="D25" s="53" t="e">
        <f t="shared" si="0"/>
        <v>#DIV/0!</v>
      </c>
      <c r="E25" s="54" t="e">
        <f t="shared" si="1"/>
        <v>#DIV/0!</v>
      </c>
      <c r="F25" s="56"/>
      <c r="G25" s="56"/>
      <c r="H25" s="57"/>
      <c r="I25" s="48">
        <f t="shared" si="3"/>
        <v>0</v>
      </c>
      <c r="J25" s="55">
        <f t="shared" si="2"/>
        <v>0</v>
      </c>
      <c r="K25" s="8"/>
    </row>
    <row r="26" spans="2:11" s="33" customFormat="1">
      <c r="B26" s="7"/>
      <c r="C26" s="6" t="s">
        <v>29</v>
      </c>
      <c r="D26" s="53" t="e">
        <f t="shared" si="0"/>
        <v>#DIV/0!</v>
      </c>
      <c r="E26" s="54" t="e">
        <f t="shared" si="1"/>
        <v>#DIV/0!</v>
      </c>
      <c r="F26" s="56"/>
      <c r="G26" s="56"/>
      <c r="H26" s="57"/>
      <c r="I26" s="48">
        <f t="shared" si="3"/>
        <v>0</v>
      </c>
      <c r="J26" s="18">
        <f>D5</f>
        <v>1000000</v>
      </c>
      <c r="K26" s="8"/>
    </row>
    <row r="27" spans="2:11">
      <c r="B27" s="3"/>
      <c r="C27" s="12" t="s">
        <v>32</v>
      </c>
      <c r="D27" s="19" t="str">
        <f>IF(AND(ISNUMBER(F27),ISNUMBER(G27)),G27/F27,"")</f>
        <v/>
      </c>
      <c r="E27" s="18" t="str">
        <f>IF(AND(ISNUMBER(G27),ISNUMBER(H27)), H27/G27,"")</f>
        <v/>
      </c>
      <c r="F27" s="56"/>
      <c r="G27" s="56"/>
      <c r="H27" s="57"/>
      <c r="I27" s="48">
        <f>H27</f>
        <v>0</v>
      </c>
      <c r="J27" s="17" t="str">
        <f>IF(AND(ISNUMBER(F27),ISNUMBER(G27),ISNUMBER(H27)), J26-H27, "")</f>
        <v/>
      </c>
      <c r="K27" s="5"/>
    </row>
    <row r="28" spans="2:11" s="32" customFormat="1">
      <c r="B28" s="20"/>
      <c r="C28" s="21" t="s">
        <v>33</v>
      </c>
      <c r="D28" s="19" t="str">
        <f t="shared" ref="D28:D38" si="4">IF(AND(ISNUMBER(F28),ISNUMBER(G28)),G28/F28,"")</f>
        <v/>
      </c>
      <c r="E28" s="18" t="str">
        <f t="shared" ref="E28:E38" si="5">IF(AND(ISNUMBER(G28),ISNUMBER(H28)), H28/G28,"")</f>
        <v/>
      </c>
      <c r="F28" s="56"/>
      <c r="G28" s="56"/>
      <c r="H28" s="57"/>
      <c r="I28" s="48" t="str">
        <f>IF(ISNUMBER(H28),I27+H28,"")</f>
        <v/>
      </c>
      <c r="J28" s="17" t="str">
        <f t="shared" ref="J28:J38" si="6">IF(AND(ISNUMBER(F28),ISNUMBER(G28),ISNUMBER(H28)), J27-H28, "")</f>
        <v/>
      </c>
      <c r="K28" s="22"/>
    </row>
    <row r="29" spans="2:11">
      <c r="B29" s="3"/>
      <c r="C29" s="12" t="s">
        <v>34</v>
      </c>
      <c r="D29" s="19" t="str">
        <f t="shared" si="4"/>
        <v/>
      </c>
      <c r="E29" s="18" t="str">
        <f t="shared" si="5"/>
        <v/>
      </c>
      <c r="F29" s="56"/>
      <c r="G29" s="56"/>
      <c r="H29" s="57"/>
      <c r="I29" s="48" t="str">
        <f t="shared" ref="I29:I38" si="7">IF(ISNUMBER(H29),I28+H29,"")</f>
        <v/>
      </c>
      <c r="J29" s="17" t="str">
        <f t="shared" si="6"/>
        <v/>
      </c>
      <c r="K29" s="5"/>
    </row>
    <row r="30" spans="2:11">
      <c r="B30" s="3"/>
      <c r="C30" s="12" t="s">
        <v>35</v>
      </c>
      <c r="D30" s="19" t="str">
        <f t="shared" si="4"/>
        <v/>
      </c>
      <c r="E30" s="18" t="str">
        <f t="shared" si="5"/>
        <v/>
      </c>
      <c r="F30" s="56"/>
      <c r="G30" s="56"/>
      <c r="H30" s="57"/>
      <c r="I30" s="48" t="str">
        <f t="shared" si="7"/>
        <v/>
      </c>
      <c r="J30" s="17" t="str">
        <f t="shared" si="6"/>
        <v/>
      </c>
      <c r="K30" s="5"/>
    </row>
    <row r="31" spans="2:11">
      <c r="B31" s="3"/>
      <c r="C31" s="12" t="s">
        <v>36</v>
      </c>
      <c r="D31" s="19" t="str">
        <f t="shared" si="4"/>
        <v/>
      </c>
      <c r="E31" s="18" t="str">
        <f t="shared" si="5"/>
        <v/>
      </c>
      <c r="F31" s="56"/>
      <c r="G31" s="56"/>
      <c r="H31" s="57"/>
      <c r="I31" s="48" t="str">
        <f t="shared" si="7"/>
        <v/>
      </c>
      <c r="J31" s="17" t="str">
        <f t="shared" si="6"/>
        <v/>
      </c>
      <c r="K31" s="5"/>
    </row>
    <row r="32" spans="2:11">
      <c r="B32" s="3"/>
      <c r="C32" s="12" t="s">
        <v>37</v>
      </c>
      <c r="D32" s="19" t="str">
        <f t="shared" si="4"/>
        <v/>
      </c>
      <c r="E32" s="18" t="str">
        <f t="shared" si="5"/>
        <v/>
      </c>
      <c r="F32" s="56"/>
      <c r="G32" s="56"/>
      <c r="H32" s="57"/>
      <c r="I32" s="48" t="str">
        <f t="shared" si="7"/>
        <v/>
      </c>
      <c r="J32" s="17" t="str">
        <f t="shared" si="6"/>
        <v/>
      </c>
      <c r="K32" s="5"/>
    </row>
    <row r="33" spans="2:11">
      <c r="B33" s="3"/>
      <c r="C33" s="6" t="s">
        <v>38</v>
      </c>
      <c r="D33" s="19" t="str">
        <f t="shared" si="4"/>
        <v/>
      </c>
      <c r="E33" s="18" t="str">
        <f t="shared" si="5"/>
        <v/>
      </c>
      <c r="F33" s="58"/>
      <c r="G33" s="58"/>
      <c r="H33" s="59"/>
      <c r="I33" s="48" t="str">
        <f t="shared" si="7"/>
        <v/>
      </c>
      <c r="J33" s="17" t="str">
        <f t="shared" si="6"/>
        <v/>
      </c>
      <c r="K33" s="5"/>
    </row>
    <row r="34" spans="2:11">
      <c r="B34" s="3"/>
      <c r="C34" s="6" t="s">
        <v>39</v>
      </c>
      <c r="D34" s="19" t="str">
        <f t="shared" si="4"/>
        <v/>
      </c>
      <c r="E34" s="18" t="str">
        <f t="shared" si="5"/>
        <v/>
      </c>
      <c r="F34" s="58"/>
      <c r="G34" s="58"/>
      <c r="H34" s="59"/>
      <c r="I34" s="48" t="str">
        <f t="shared" si="7"/>
        <v/>
      </c>
      <c r="J34" s="17" t="str">
        <f t="shared" si="6"/>
        <v/>
      </c>
      <c r="K34" s="5"/>
    </row>
    <row r="35" spans="2:11">
      <c r="B35" s="3"/>
      <c r="C35" s="6" t="s">
        <v>40</v>
      </c>
      <c r="D35" s="19" t="str">
        <f t="shared" si="4"/>
        <v/>
      </c>
      <c r="E35" s="18" t="str">
        <f t="shared" si="5"/>
        <v/>
      </c>
      <c r="F35" s="58"/>
      <c r="G35" s="58"/>
      <c r="H35" s="59"/>
      <c r="I35" s="48" t="str">
        <f t="shared" si="7"/>
        <v/>
      </c>
      <c r="J35" s="17" t="str">
        <f t="shared" si="6"/>
        <v/>
      </c>
      <c r="K35" s="5"/>
    </row>
    <row r="36" spans="2:11">
      <c r="B36" s="3"/>
      <c r="C36" s="6" t="s">
        <v>41</v>
      </c>
      <c r="D36" s="19" t="str">
        <f t="shared" si="4"/>
        <v/>
      </c>
      <c r="E36" s="18" t="str">
        <f t="shared" si="5"/>
        <v/>
      </c>
      <c r="F36" s="58"/>
      <c r="G36" s="58"/>
      <c r="H36" s="59"/>
      <c r="I36" s="48" t="str">
        <f t="shared" si="7"/>
        <v/>
      </c>
      <c r="J36" s="17" t="str">
        <f t="shared" si="6"/>
        <v/>
      </c>
      <c r="K36" s="5"/>
    </row>
    <row r="37" spans="2:11">
      <c r="B37" s="3"/>
      <c r="C37" s="6" t="s">
        <v>43</v>
      </c>
      <c r="D37" s="19" t="str">
        <f t="shared" si="4"/>
        <v/>
      </c>
      <c r="E37" s="18" t="str">
        <f t="shared" si="5"/>
        <v/>
      </c>
      <c r="F37" s="58"/>
      <c r="G37" s="58"/>
      <c r="H37" s="59"/>
      <c r="I37" s="48" t="str">
        <f t="shared" si="7"/>
        <v/>
      </c>
      <c r="J37" s="17" t="str">
        <f t="shared" si="6"/>
        <v/>
      </c>
      <c r="K37" s="5"/>
    </row>
    <row r="38" spans="2:11">
      <c r="B38" s="3"/>
      <c r="C38" s="6" t="s">
        <v>42</v>
      </c>
      <c r="D38" s="19" t="str">
        <f t="shared" si="4"/>
        <v/>
      </c>
      <c r="E38" s="18" t="str">
        <f t="shared" si="5"/>
        <v/>
      </c>
      <c r="F38" s="58"/>
      <c r="G38" s="58"/>
      <c r="H38" s="59"/>
      <c r="I38" s="48" t="str">
        <f t="shared" si="7"/>
        <v/>
      </c>
      <c r="J38" s="17" t="str">
        <f t="shared" si="6"/>
        <v/>
      </c>
      <c r="K38" s="5"/>
    </row>
    <row r="39" spans="2:11">
      <c r="B39" s="3"/>
      <c r="C39" s="6"/>
      <c r="D39" s="6"/>
      <c r="E39" s="6"/>
      <c r="F39" s="13"/>
      <c r="G39" s="13"/>
      <c r="H39" s="13"/>
      <c r="I39" s="44"/>
      <c r="J39" s="13"/>
      <c r="K39" s="5"/>
    </row>
    <row r="40" spans="2:11">
      <c r="B40" s="3"/>
      <c r="K40" s="5"/>
    </row>
    <row r="41" spans="2:11" ht="52">
      <c r="B41" s="50"/>
      <c r="C41" s="51"/>
      <c r="D41" s="51"/>
      <c r="E41" s="67" t="s">
        <v>14</v>
      </c>
      <c r="F41" s="51"/>
      <c r="G41" s="51"/>
      <c r="H41" s="51"/>
      <c r="I41" s="51"/>
      <c r="J41" s="51"/>
      <c r="K41" s="52"/>
    </row>
    <row r="42" spans="2:11" ht="30" thickBot="1">
      <c r="B42" s="9"/>
      <c r="C42" s="10"/>
      <c r="D42" s="10"/>
      <c r="E42" s="10"/>
      <c r="F42" s="10"/>
      <c r="G42" s="10"/>
      <c r="H42" s="10"/>
      <c r="I42" s="49"/>
      <c r="J42" s="10"/>
      <c r="K42" s="11"/>
    </row>
    <row r="43" spans="2:11">
      <c r="B43" s="61" t="s">
        <v>15</v>
      </c>
      <c r="C43" s="62"/>
      <c r="D43" s="62"/>
    </row>
    <row r="44" spans="2:11" ht="17.25" customHeight="1">
      <c r="B44" s="61" t="s">
        <v>16</v>
      </c>
      <c r="C44" s="62"/>
      <c r="D44" s="62"/>
    </row>
    <row r="45" spans="2:11" ht="18.75" customHeight="1">
      <c r="B45" s="61" t="s">
        <v>17</v>
      </c>
      <c r="C45" s="62"/>
      <c r="D45" s="62"/>
    </row>
  </sheetData>
  <phoneticPr fontId="5" type="noConversion"/>
  <dataValidations count="1">
    <dataValidation type="list" allowBlank="1" showInputMessage="1" showErrorMessage="1" sqref="C6" xr:uid="{00000000-0002-0000-0000-000000000000}">
      <formula1>$C$27:$C$38</formula1>
    </dataValidation>
  </dataValidations>
  <pageMargins left="0.7" right="0.7" top="0.75" bottom="0.75" header="0.3" footer="0.3"/>
  <pageSetup scale="52" fitToHeight="0" orientation="landscape" r:id="rId1"/>
  <drawing r:id="rId2"/>
  <extLst>
    <ext xmlns:mx="http://schemas.microsoft.com/office/mac/excel/2008/main" uri="{64002731-A6B0-56B0-2670-7721B7C09600}">
      <mx:PLV Mode="1" OnePage="0" WScale="38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CE0572CF0E09469DAFEB767D9D0BF7" ma:contentTypeVersion="14" ma:contentTypeDescription="Create a new document." ma:contentTypeScope="" ma:versionID="dac444d69383668b64dbcc1d31f7cdac">
  <xsd:schema xmlns:xsd="http://www.w3.org/2001/XMLSchema" xmlns:xs="http://www.w3.org/2001/XMLSchema" xmlns:p="http://schemas.microsoft.com/office/2006/metadata/properties" xmlns:ns1="http://schemas.microsoft.com/sharepoint/v3" xmlns:ns2="d49269b1-4a59-4ba3-aade-a47ad542353a" xmlns:ns3="be0419c0-a515-440d-b05f-a0c42802d636" targetNamespace="http://schemas.microsoft.com/office/2006/metadata/properties" ma:root="true" ma:fieldsID="eadfb780b829e3f17e0d7076635c1108" ns1:_="" ns2:_="" ns3:_="">
    <xsd:import namespace="http://schemas.microsoft.com/sharepoint/v3"/>
    <xsd:import namespace="d49269b1-4a59-4ba3-aade-a47ad542353a"/>
    <xsd:import namespace="be0419c0-a515-440d-b05f-a0c42802d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269b1-4a59-4ba3-aade-a47ad5423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419c0-a515-440d-b05f-a0c42802d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40807F-BEDC-4C8B-895E-9EBCDC65604E}"/>
</file>

<file path=customXml/itemProps2.xml><?xml version="1.0" encoding="utf-8"?>
<ds:datastoreItem xmlns:ds="http://schemas.openxmlformats.org/officeDocument/2006/customXml" ds:itemID="{F66A9C61-46DB-4FCB-B2F4-AEE5AD039241}">
  <ds:schemaRefs>
    <ds:schemaRef ds:uri="http://purl.org/dc/dcmitype/"/>
    <ds:schemaRef ds:uri="http://purl.org/dc/elements/1.1/"/>
    <ds:schemaRef ds:uri="http://www.w3.org/XML/1998/namespace"/>
    <ds:schemaRef ds:uri="http://schemas.microsoft.com/sharepoint/v3"/>
    <ds:schemaRef ds:uri="http://schemas.openxmlformats.org/package/2006/metadata/core-properties"/>
    <ds:schemaRef ds:uri="d49269b1-4a59-4ba3-aade-a47ad542353a"/>
    <ds:schemaRef ds:uri="http://purl.org/dc/terms/"/>
    <ds:schemaRef ds:uri="http://schemas.microsoft.com/office/2006/documentManagement/types"/>
    <ds:schemaRef ds:uri="http://schemas.microsoft.com/office/infopath/2007/PartnerControls"/>
    <ds:schemaRef ds:uri="be0419c0-a515-440d-b05f-a0c42802d63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37BB83B-45B0-410D-996B-2BAE138C35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Megan Jelinek</cp:lastModifiedBy>
  <cp:lastPrinted>2017-04-03T21:56:03Z</cp:lastPrinted>
  <dcterms:created xsi:type="dcterms:W3CDTF">2016-07-14T18:44:35Z</dcterms:created>
  <dcterms:modified xsi:type="dcterms:W3CDTF">2019-04-22T20:39:04Z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0x01010020CE0572CF0E09469DAFEB767D9D0BF7</vt:lpwstr>
  </property>
</Properties>
</file>